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y\Desktop\Información Financiera trimestral Oct-Dic 2017\2017 Información financiera Octubre-Diciembre\Digitales\"/>
    </mc:Choice>
  </mc:AlternateContent>
  <bookViews>
    <workbookView xWindow="0" yWindow="0" windowWidth="24000" windowHeight="9732"/>
  </bookViews>
  <sheets>
    <sheet name="Hoja1 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" i="2" l="1"/>
  <c r="Z5" i="2" l="1"/>
  <c r="AC7" i="2" l="1"/>
  <c r="AB7" i="2"/>
  <c r="V7" i="2"/>
  <c r="U7" i="2"/>
  <c r="AC6" i="2"/>
  <c r="AB6" i="2"/>
  <c r="V6" i="2"/>
  <c r="U6" i="2"/>
  <c r="AA5" i="2"/>
  <c r="AA4" i="2" s="1"/>
  <c r="AA3" i="2" s="1"/>
  <c r="Z4" i="2"/>
  <c r="Z3" i="2" s="1"/>
  <c r="Y5" i="2"/>
  <c r="Y4" i="2" s="1"/>
  <c r="Y3" i="2" s="1"/>
  <c r="V5" i="2"/>
  <c r="U5" i="2"/>
  <c r="V4" i="2"/>
  <c r="AC5" i="2" l="1"/>
  <c r="AC4" i="2" s="1"/>
  <c r="AB5" i="2"/>
  <c r="AB4" i="2" s="1"/>
  <c r="AC3" i="2" l="1"/>
  <c r="AB3" i="2"/>
</calcChain>
</file>

<file path=xl/sharedStrings.xml><?xml version="1.0" encoding="utf-8"?>
<sst xmlns="http://schemas.openxmlformats.org/spreadsheetml/2006/main" count="101" uniqueCount="66">
  <si>
    <t>Programa presupuestario
(1)</t>
  </si>
  <si>
    <t>Resumen Narrativo
(2)</t>
  </si>
  <si>
    <t>Eje o línea estratégica
(7)</t>
  </si>
  <si>
    <t>Objetivo
(8)</t>
  </si>
  <si>
    <t>Estrategia
(9)</t>
  </si>
  <si>
    <t>Acciones
(10)</t>
  </si>
  <si>
    <t>F
(11)</t>
  </si>
  <si>
    <t>FN
(12)</t>
  </si>
  <si>
    <t>SF
(13)</t>
  </si>
  <si>
    <t>PP
(14)</t>
  </si>
  <si>
    <t>UR
(15)</t>
  </si>
  <si>
    <t>Indicador
(16)</t>
  </si>
  <si>
    <t>Fórmula de cálculo
(17)</t>
  </si>
  <si>
    <t>Tipo de Fórmula
(18)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</si>
  <si>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</si>
  <si>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</si>
  <si>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</si>
  <si>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</si>
  <si>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</si>
  <si>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</si>
  <si>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Avance/ Modificado 
(26)</t>
  </si>
  <si>
    <t xml:space="preserve"> Medios de verificación
(27)</t>
  </si>
  <si>
    <t>Supuestos
(28)</t>
  </si>
  <si>
    <t>Presupuesto aprobado
(29)</t>
  </si>
  <si>
    <t>Presupuesto Modificado
(30)</t>
  </si>
  <si>
    <t>Presupuesto Devengado
(31)</t>
  </si>
  <si>
    <t>Devengado / Aprobado
(32)</t>
  </si>
  <si>
    <t xml:space="preserve"> Avance Devengado / Modificado
(33)</t>
  </si>
  <si>
    <t>Planeación, seguimiento y evaluación de políticas públicas</t>
  </si>
  <si>
    <t>Fin
(3)</t>
  </si>
  <si>
    <t>Propósito
(4)</t>
  </si>
  <si>
    <t>Eje 5. Innovación y buena gobernanza</t>
  </si>
  <si>
    <t>5.3 Gobierno abierto</t>
  </si>
  <si>
    <t>5.3.1 Gobierno transparente , enfocado y con rumbo</t>
  </si>
  <si>
    <t>P217</t>
  </si>
  <si>
    <t>Porcentual</t>
  </si>
  <si>
    <t>Anual</t>
  </si>
  <si>
    <t>Trimestral</t>
  </si>
  <si>
    <t xml:space="preserve">Eficacia </t>
  </si>
  <si>
    <t>Componente
 (5)</t>
  </si>
  <si>
    <t xml:space="preserve"> </t>
  </si>
  <si>
    <t>Porcentaje de población que padece carencia por acceso a servicios básicos en la vivienda a nivel nacional</t>
  </si>
  <si>
    <t>Bienal</t>
  </si>
  <si>
    <t>Porcentaje de cumplimiento de las acciones del Instituto incluidas en el Programa de Gobierno para el 2017</t>
  </si>
  <si>
    <t>Informe de gobierno municipal 2017</t>
  </si>
  <si>
    <t>Porcentaje de avance del cumplimiento de los  programas, proyectos y procesos incluidos en el programa  de operación anual y de desarrollo</t>
  </si>
  <si>
    <t>Informe actividades IMPLAN</t>
  </si>
  <si>
    <t>Porcentaje de avance del cumplimiento  de los procesos internos incluidos en el Programa de operación anual y de desarrollo</t>
  </si>
  <si>
    <t>Reporte actividades IMPLAN</t>
  </si>
  <si>
    <t>Actividades 
(6)</t>
  </si>
  <si>
    <t>Porcentaje de avance del cumplimiento  de los estudios y proyectos incluidos en el Programa de operación anual y de desarrollo</t>
  </si>
  <si>
    <t xml:space="preserve">Medición Multidimensional de la Pobreza (Coneval).
Disponible en: http://web.coneval.gob.mx/Medicion/Paginas/Medición/Pobreza% 202012/Anexo-estadístico-pobreza-20
</t>
  </si>
  <si>
    <t>(Avance de cumplimiento de las acciones programadas/Avance programado de las Acciones) *100</t>
  </si>
  <si>
    <t>(Avance de la meta programada/Meta programada)*100</t>
  </si>
  <si>
    <t>Condiciones de vida favorable de la población y su entorno, asi como el desarrollo integral del municipio</t>
  </si>
  <si>
    <t>Aplicación y evaluación de los planes y programas del sistema municipal de planeación</t>
  </si>
  <si>
    <t xml:space="preserve">C1 A1 Procesos internos incluidos en el programa de operación anual y de desarrollo del Instituto Municipal de Planeación </t>
  </si>
  <si>
    <t xml:space="preserve">C1 A2 Estudios y proyectos incluidos en el programa de operación anual y de desarrollo del Instituto Municipal de Planeación </t>
  </si>
  <si>
    <t>Suficientes  fondos presupuestarios</t>
  </si>
  <si>
    <t>Avance/ Programado
(25)</t>
  </si>
  <si>
    <t>Nota.- En la actividad C1 A2, se incluye el importe del Programa de Inversión asignado al Instituto, debido a que llega como transferencia y la Tesorería Municipal reporta el desglose de los diferentes programas.</t>
  </si>
  <si>
    <t>Instituto Municipal de Planeación
INDICADORES DE RESULTADOS
DEL 1 DE ENERO AL 31 DE DICIEMBRE DE 2017</t>
  </si>
  <si>
    <t>C1 Programas y Proyectos de Inversión de beneficio social derivados del Sistema de Planeación elaborados</t>
  </si>
  <si>
    <t>(Número de programas y proyectos del Sistema Municipal de Planeación incluidos en el Programa de Operación  y  Desarrollo del IMPLAN elaborados/Número de programas y proyectos del Sistema Municipal de Planeación incluidos en el Programa de Operación  y  Desarrollo Programados del IMPLAN  para elaborarse)*100</t>
  </si>
  <si>
    <t>Informe  trimestral de actividadesdel  Instituto Municipal de Planeación
https://www.implan.gob.mx/publicaciones .html</t>
  </si>
  <si>
    <t>Los instrumentos de planeación se mantienen vigentes.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</si>
</sst>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30">
    <xf numFmtId="0" fontId="0" fillId="0" borderId="0" xfId="0"/>
    <xf numFmtId="0" fontId="0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4" fontId="3" fillId="2" borderId="5" xfId="3" applyNumberFormat="1" applyFont="1" applyFill="1" applyBorder="1" applyAlignment="1">
      <alignment horizontal="center" vertical="center" wrapText="1"/>
    </xf>
    <xf numFmtId="0" fontId="0" fillId="0" borderId="0" xfId="0" applyFont="1" applyProtection="1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4" fontId="0" fillId="0" borderId="0" xfId="0" applyNumberFormat="1" applyFont="1" applyAlignment="1" applyProtection="1">
      <alignment wrapText="1"/>
      <protection locked="0"/>
    </xf>
    <xf numFmtId="0" fontId="0" fillId="0" borderId="0" xfId="0" applyFont="1" applyFill="1" applyProtection="1"/>
    <xf numFmtId="0" fontId="0" fillId="0" borderId="0" xfId="0" applyFill="1"/>
    <xf numFmtId="4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0" xfId="0" applyNumberFormat="1" applyFont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10" fontId="3" fillId="2" borderId="4" xfId="3" applyNumberFormat="1" applyFont="1" applyFill="1" applyBorder="1" applyAlignment="1">
      <alignment horizontal="center" vertical="center" wrapText="1"/>
    </xf>
    <xf numFmtId="10" fontId="3" fillId="2" borderId="5" xfId="3" applyNumberFormat="1" applyFont="1" applyFill="1" applyBorder="1" applyAlignment="1">
      <alignment horizontal="center" vertical="center" wrapText="1"/>
    </xf>
    <xf numFmtId="10" fontId="3" fillId="2" borderId="3" xfId="3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 applyProtection="1">
      <alignment horizontal="justify" vertical="center" wrapText="1"/>
      <protection locked="0"/>
    </xf>
    <xf numFmtId="0" fontId="5" fillId="0" borderId="6" xfId="0" applyFont="1" applyFill="1" applyBorder="1" applyAlignment="1" applyProtection="1">
      <alignment horizontal="justify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1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2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justify" vertical="center" wrapText="1"/>
      <protection locked="0"/>
    </xf>
  </cellXfs>
  <cellStyles count="4">
    <cellStyle name="Normal" xfId="0" builtinId="0"/>
    <cellStyle name="Normal 2 2" xfId="2"/>
    <cellStyle name="Normal_141008Reportes Cuadros Institucionales-sectorialesADV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O8"/>
  <sheetViews>
    <sheetView tabSelected="1" zoomScale="110" zoomScaleNormal="110" workbookViewId="0">
      <selection sqref="A1:AC1"/>
    </sheetView>
  </sheetViews>
  <sheetFormatPr baseColWidth="10" defaultColWidth="11.44140625" defaultRowHeight="14.4" x14ac:dyDescent="0.3"/>
  <cols>
    <col min="1" max="1" width="33.44140625" style="7" customWidth="1"/>
    <col min="2" max="2" width="14.33203125" style="14" customWidth="1"/>
    <col min="3" max="3" width="24.33203125" style="8" customWidth="1"/>
    <col min="4" max="4" width="19.33203125" style="8" bestFit="1" customWidth="1"/>
    <col min="5" max="5" width="23.88671875" style="8" bestFit="1" customWidth="1"/>
    <col min="6" max="6" width="40.6640625" style="8" customWidth="1"/>
    <col min="7" max="9" width="3.88671875" style="8" bestFit="1" customWidth="1"/>
    <col min="10" max="10" width="6.109375" style="8" bestFit="1" customWidth="1"/>
    <col min="11" max="11" width="5" style="8" customWidth="1"/>
    <col min="12" max="12" width="37.5546875" style="8" customWidth="1"/>
    <col min="13" max="13" width="31.109375" style="8" bestFit="1" customWidth="1"/>
    <col min="14" max="14" width="13.109375" style="8" customWidth="1"/>
    <col min="15" max="15" width="9.44140625" style="8" bestFit="1" customWidth="1"/>
    <col min="16" max="16" width="11" style="8" bestFit="1" customWidth="1"/>
    <col min="17" max="17" width="9.5546875" style="8" bestFit="1" customWidth="1"/>
    <col min="18" max="18" width="10.5546875" style="13" bestFit="1" customWidth="1"/>
    <col min="19" max="19" width="10.109375" style="13" bestFit="1" customWidth="1"/>
    <col min="20" max="20" width="8.88671875" style="13" customWidth="1"/>
    <col min="21" max="21" width="10.6640625" style="13" bestFit="1" customWidth="1"/>
    <col min="22" max="22" width="9.5546875" style="13" bestFit="1" customWidth="1"/>
    <col min="23" max="23" width="48.6640625" style="8" customWidth="1"/>
    <col min="24" max="24" width="18" style="8" bestFit="1" customWidth="1"/>
    <col min="25" max="27" width="12.6640625" style="9" bestFit="1" customWidth="1"/>
    <col min="28" max="29" width="11.5546875" style="8" bestFit="1" customWidth="1"/>
    <col min="30" max="30" width="11.6640625" bestFit="1" customWidth="1"/>
    <col min="31" max="1653" width="11.5546875" customWidth="1"/>
    <col min="1654" max="16384" width="11.44140625" style="6"/>
  </cols>
  <sheetData>
    <row r="1" spans="1:1653" s="1" customFormat="1" ht="42.75" customHeight="1" x14ac:dyDescent="0.3">
      <c r="A1" s="26" t="s">
        <v>61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</row>
    <row r="2" spans="1:1653" s="1" customFormat="1" ht="40.79999999999999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15" t="s">
        <v>17</v>
      </c>
      <c r="S2" s="16" t="s">
        <v>18</v>
      </c>
      <c r="T2" s="17" t="s">
        <v>19</v>
      </c>
      <c r="U2" s="17" t="s">
        <v>59</v>
      </c>
      <c r="V2" s="17" t="s">
        <v>20</v>
      </c>
      <c r="W2" s="3" t="s">
        <v>21</v>
      </c>
      <c r="X2" s="4" t="s">
        <v>22</v>
      </c>
      <c r="Y2" s="5" t="s">
        <v>23</v>
      </c>
      <c r="Z2" s="5" t="s">
        <v>24</v>
      </c>
      <c r="AA2" s="5" t="s">
        <v>25</v>
      </c>
      <c r="AB2" s="4" t="s">
        <v>26</v>
      </c>
      <c r="AC2" s="4" t="s">
        <v>27</v>
      </c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</row>
    <row r="3" spans="1:1653" s="10" customFormat="1" ht="85.2" customHeight="1" x14ac:dyDescent="0.3">
      <c r="A3" s="18" t="s">
        <v>28</v>
      </c>
      <c r="B3" s="2" t="s">
        <v>29</v>
      </c>
      <c r="C3" s="18" t="s">
        <v>31</v>
      </c>
      <c r="D3" s="18" t="s">
        <v>32</v>
      </c>
      <c r="E3" s="18" t="s">
        <v>33</v>
      </c>
      <c r="F3" s="19" t="s">
        <v>54</v>
      </c>
      <c r="G3" s="20">
        <v>1</v>
      </c>
      <c r="H3" s="20">
        <v>3</v>
      </c>
      <c r="I3" s="20">
        <v>9</v>
      </c>
      <c r="J3" s="20" t="s">
        <v>34</v>
      </c>
      <c r="K3" s="20">
        <v>4013</v>
      </c>
      <c r="L3" s="18" t="s">
        <v>41</v>
      </c>
      <c r="M3" s="28" t="s">
        <v>51</v>
      </c>
      <c r="N3" s="20" t="s">
        <v>35</v>
      </c>
      <c r="O3" s="20" t="s">
        <v>38</v>
      </c>
      <c r="P3" s="20" t="s">
        <v>42</v>
      </c>
      <c r="Q3" s="20">
        <v>21.2</v>
      </c>
      <c r="R3" s="21"/>
      <c r="S3" s="21"/>
      <c r="T3" s="21"/>
      <c r="U3" s="22"/>
      <c r="V3" s="22"/>
      <c r="W3" s="25" t="s">
        <v>51</v>
      </c>
      <c r="X3" s="23" t="s">
        <v>40</v>
      </c>
      <c r="Y3" s="12">
        <f>Y4</f>
        <v>29050762</v>
      </c>
      <c r="Z3" s="12">
        <f t="shared" ref="Z3:AA4" si="0">Z4</f>
        <v>28252005.5</v>
      </c>
      <c r="AA3" s="12">
        <f t="shared" si="0"/>
        <v>28252005.500000007</v>
      </c>
      <c r="AB3" s="24">
        <f>+AA3/Y3</f>
        <v>0.97250480039043408</v>
      </c>
      <c r="AC3" s="24">
        <f>+AA3/Z3</f>
        <v>1.0000000000000002</v>
      </c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</row>
    <row r="4" spans="1:1653" s="10" customFormat="1" ht="43.2" x14ac:dyDescent="0.3">
      <c r="A4" s="18" t="s">
        <v>28</v>
      </c>
      <c r="B4" s="2" t="s">
        <v>30</v>
      </c>
      <c r="C4" s="18" t="s">
        <v>31</v>
      </c>
      <c r="D4" s="18" t="s">
        <v>32</v>
      </c>
      <c r="E4" s="18" t="s">
        <v>33</v>
      </c>
      <c r="F4" s="19" t="s">
        <v>55</v>
      </c>
      <c r="G4" s="20">
        <v>1</v>
      </c>
      <c r="H4" s="20">
        <v>3</v>
      </c>
      <c r="I4" s="20">
        <v>9</v>
      </c>
      <c r="J4" s="20" t="s">
        <v>34</v>
      </c>
      <c r="K4" s="20">
        <v>4013</v>
      </c>
      <c r="L4" s="18" t="s">
        <v>43</v>
      </c>
      <c r="M4" s="18" t="s">
        <v>52</v>
      </c>
      <c r="N4" s="20" t="s">
        <v>35</v>
      </c>
      <c r="O4" s="20" t="s">
        <v>38</v>
      </c>
      <c r="P4" s="20" t="s">
        <v>36</v>
      </c>
      <c r="Q4" s="20">
        <v>0</v>
      </c>
      <c r="R4" s="22">
        <v>1</v>
      </c>
      <c r="S4" s="22">
        <v>1</v>
      </c>
      <c r="T4" s="22">
        <v>1</v>
      </c>
      <c r="U4" s="22">
        <f t="shared" ref="U4:U7" si="1">+T4/R4</f>
        <v>1</v>
      </c>
      <c r="V4" s="22">
        <f>+T4/S4</f>
        <v>1</v>
      </c>
      <c r="W4" s="18" t="s">
        <v>44</v>
      </c>
      <c r="X4" s="18" t="s">
        <v>58</v>
      </c>
      <c r="Y4" s="12">
        <f>Y5</f>
        <v>29050762</v>
      </c>
      <c r="Z4" s="12">
        <f t="shared" si="0"/>
        <v>28252005.5</v>
      </c>
      <c r="AA4" s="12">
        <f t="shared" si="0"/>
        <v>28252005.500000007</v>
      </c>
      <c r="AB4" s="24">
        <f>+AB5</f>
        <v>0.97250480039043408</v>
      </c>
      <c r="AC4" s="24">
        <f>+AC5</f>
        <v>1.0000000000000002</v>
      </c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</row>
    <row r="5" spans="1:1653" s="10" customFormat="1" ht="108" x14ac:dyDescent="0.3">
      <c r="A5" s="18" t="s">
        <v>28</v>
      </c>
      <c r="B5" s="2" t="s">
        <v>39</v>
      </c>
      <c r="C5" s="18" t="s">
        <v>31</v>
      </c>
      <c r="D5" s="18" t="s">
        <v>32</v>
      </c>
      <c r="E5" s="18" t="s">
        <v>33</v>
      </c>
      <c r="F5" s="19" t="s">
        <v>62</v>
      </c>
      <c r="G5" s="20">
        <v>1</v>
      </c>
      <c r="H5" s="20">
        <v>3</v>
      </c>
      <c r="I5" s="20">
        <v>9</v>
      </c>
      <c r="J5" s="20" t="s">
        <v>34</v>
      </c>
      <c r="K5" s="20">
        <v>4013</v>
      </c>
      <c r="L5" s="18" t="s">
        <v>45</v>
      </c>
      <c r="M5" s="29" t="s">
        <v>63</v>
      </c>
      <c r="N5" s="20" t="s">
        <v>35</v>
      </c>
      <c r="O5" s="20" t="s">
        <v>38</v>
      </c>
      <c r="P5" s="20" t="s">
        <v>36</v>
      </c>
      <c r="Q5" s="20">
        <v>0</v>
      </c>
      <c r="R5" s="22">
        <v>1</v>
      </c>
      <c r="S5" s="22">
        <v>1</v>
      </c>
      <c r="T5" s="22">
        <v>1</v>
      </c>
      <c r="U5" s="22">
        <f t="shared" si="1"/>
        <v>1</v>
      </c>
      <c r="V5" s="22">
        <f t="shared" ref="V5:V7" si="2">+T5/S5</f>
        <v>1</v>
      </c>
      <c r="W5" s="18" t="s">
        <v>64</v>
      </c>
      <c r="X5" s="18" t="s">
        <v>65</v>
      </c>
      <c r="Y5" s="12">
        <f>SUM(Y6:Y7)</f>
        <v>29050762</v>
      </c>
      <c r="Z5" s="12">
        <f>SUM(Z6:Z7)</f>
        <v>28252005.5</v>
      </c>
      <c r="AA5" s="12">
        <f t="shared" ref="AA5" si="3">SUM(AA6:AA7)</f>
        <v>28252005.500000007</v>
      </c>
      <c r="AB5" s="24">
        <f>+AA5/Y5</f>
        <v>0.97250480039043408</v>
      </c>
      <c r="AC5" s="24">
        <f>+AA5/Z5</f>
        <v>1.0000000000000002</v>
      </c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</row>
    <row r="6" spans="1:1653" s="10" customFormat="1" ht="57.6" x14ac:dyDescent="0.3">
      <c r="A6" s="18" t="s">
        <v>28</v>
      </c>
      <c r="B6" s="2" t="s">
        <v>49</v>
      </c>
      <c r="C6" s="18" t="s">
        <v>31</v>
      </c>
      <c r="D6" s="18" t="s">
        <v>32</v>
      </c>
      <c r="E6" s="18" t="s">
        <v>33</v>
      </c>
      <c r="F6" s="19" t="s">
        <v>56</v>
      </c>
      <c r="G6" s="20">
        <v>1</v>
      </c>
      <c r="H6" s="20">
        <v>3</v>
      </c>
      <c r="I6" s="20">
        <v>9</v>
      </c>
      <c r="J6" s="20" t="s">
        <v>34</v>
      </c>
      <c r="K6" s="20">
        <v>4013</v>
      </c>
      <c r="L6" s="18" t="s">
        <v>47</v>
      </c>
      <c r="M6" s="18" t="s">
        <v>53</v>
      </c>
      <c r="N6" s="20" t="s">
        <v>35</v>
      </c>
      <c r="O6" s="20" t="s">
        <v>38</v>
      </c>
      <c r="P6" s="20" t="s">
        <v>37</v>
      </c>
      <c r="Q6" s="20">
        <v>0</v>
      </c>
      <c r="R6" s="22">
        <v>0.72760000000000002</v>
      </c>
      <c r="S6" s="22">
        <v>0.72760000000000002</v>
      </c>
      <c r="T6" s="22">
        <v>0.72760000000000002</v>
      </c>
      <c r="U6" s="22">
        <f t="shared" si="1"/>
        <v>1</v>
      </c>
      <c r="V6" s="22">
        <f t="shared" si="2"/>
        <v>1</v>
      </c>
      <c r="W6" s="18" t="s">
        <v>48</v>
      </c>
      <c r="X6" s="18" t="s">
        <v>58</v>
      </c>
      <c r="Y6" s="12">
        <v>21050762</v>
      </c>
      <c r="Z6" s="12">
        <v>17622208.899999999</v>
      </c>
      <c r="AA6" s="12">
        <v>17622208.900000006</v>
      </c>
      <c r="AB6" s="24">
        <f t="shared" ref="AB6:AB7" si="4">+AA6/Y6</f>
        <v>0.83712926401429111</v>
      </c>
      <c r="AC6" s="24">
        <f t="shared" ref="AC6:AC7" si="5">+AA6/Z6</f>
        <v>1.0000000000000004</v>
      </c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</row>
    <row r="7" spans="1:1653" s="10" customFormat="1" ht="57.6" x14ac:dyDescent="0.3">
      <c r="A7" s="18" t="s">
        <v>28</v>
      </c>
      <c r="B7" s="2" t="s">
        <v>49</v>
      </c>
      <c r="C7" s="18" t="s">
        <v>31</v>
      </c>
      <c r="D7" s="18" t="s">
        <v>32</v>
      </c>
      <c r="E7" s="18" t="s">
        <v>33</v>
      </c>
      <c r="F7" s="19" t="s">
        <v>57</v>
      </c>
      <c r="G7" s="20">
        <v>1</v>
      </c>
      <c r="H7" s="20">
        <v>3</v>
      </c>
      <c r="I7" s="20">
        <v>9</v>
      </c>
      <c r="J7" s="20" t="s">
        <v>34</v>
      </c>
      <c r="K7" s="20">
        <v>4013</v>
      </c>
      <c r="L7" s="18" t="s">
        <v>50</v>
      </c>
      <c r="M7" s="18" t="s">
        <v>53</v>
      </c>
      <c r="N7" s="20" t="s">
        <v>35</v>
      </c>
      <c r="O7" s="20" t="s">
        <v>38</v>
      </c>
      <c r="P7" s="20" t="s">
        <v>37</v>
      </c>
      <c r="Q7" s="20">
        <v>0</v>
      </c>
      <c r="R7" s="22">
        <v>0.27239999999999998</v>
      </c>
      <c r="S7" s="22">
        <v>0.27239999999999998</v>
      </c>
      <c r="T7" s="22">
        <v>0.27239999999999998</v>
      </c>
      <c r="U7" s="22">
        <f t="shared" si="1"/>
        <v>1</v>
      </c>
      <c r="V7" s="22">
        <f t="shared" si="2"/>
        <v>1</v>
      </c>
      <c r="W7" s="18" t="s">
        <v>46</v>
      </c>
      <c r="X7" s="18" t="s">
        <v>58</v>
      </c>
      <c r="Y7" s="12">
        <v>8000000</v>
      </c>
      <c r="Z7" s="12">
        <v>10629796.6</v>
      </c>
      <c r="AA7" s="12">
        <v>10629796.6</v>
      </c>
      <c r="AB7" s="24">
        <f t="shared" si="4"/>
        <v>1.3287245749999999</v>
      </c>
      <c r="AC7" s="24">
        <f t="shared" si="5"/>
        <v>1</v>
      </c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</row>
    <row r="8" spans="1:1653" x14ac:dyDescent="0.3">
      <c r="A8" s="7" t="s">
        <v>60</v>
      </c>
    </row>
  </sheetData>
  <mergeCells count="1">
    <mergeCell ref="A1:A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Gaby</dc:creator>
  <cp:lastModifiedBy>Gaby</cp:lastModifiedBy>
  <dcterms:created xsi:type="dcterms:W3CDTF">2017-04-24T15:49:47Z</dcterms:created>
  <dcterms:modified xsi:type="dcterms:W3CDTF">2018-01-22T17:14:50Z</dcterms:modified>
</cp:coreProperties>
</file>